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su\Desktop\"/>
    </mc:Choice>
  </mc:AlternateContent>
  <xr:revisionPtr revIDLastSave="0" documentId="8_{040D5504-1D86-46EA-840D-AFEAF333329B}" xr6:coauthVersionLast="47" xr6:coauthVersionMax="47" xr10:uidLastSave="{00000000-0000-0000-0000-000000000000}"/>
  <bookViews>
    <workbookView xWindow="-108" yWindow="-108" windowWidth="23256" windowHeight="12720" xr2:uid="{94B7DB44-48F4-48F0-8CCF-A9E4F5272BE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E27" i="1" s="1"/>
  <c r="C26" i="1"/>
  <c r="E26" i="1" s="1"/>
  <c r="C24" i="1"/>
  <c r="E24" i="1" s="1"/>
  <c r="C23" i="1"/>
  <c r="E23" i="1" s="1"/>
  <c r="C21" i="1"/>
  <c r="E21" i="1" s="1"/>
  <c r="C20" i="1"/>
  <c r="E20" i="1" s="1"/>
  <c r="E18" i="1"/>
  <c r="C18" i="1"/>
  <c r="C17" i="1"/>
  <c r="E17" i="1" s="1"/>
  <c r="C15" i="1"/>
  <c r="E15" i="1" s="1"/>
  <c r="C14" i="1"/>
  <c r="E14" i="1" s="1"/>
  <c r="C12" i="1"/>
  <c r="E12" i="1" s="1"/>
  <c r="C11" i="1"/>
  <c r="E11" i="1" s="1"/>
  <c r="C9" i="1"/>
  <c r="E9" i="1" s="1"/>
  <c r="C8" i="1"/>
  <c r="E8" i="1" s="1"/>
  <c r="C7" i="1"/>
  <c r="E7" i="1" s="1"/>
  <c r="E6" i="1"/>
  <c r="C5" i="1"/>
  <c r="E5" i="1" s="1"/>
  <c r="C4" i="1"/>
  <c r="E4" i="1" s="1"/>
  <c r="C3" i="1"/>
  <c r="E3" i="1" s="1"/>
</calcChain>
</file>

<file path=xl/sharedStrings.xml><?xml version="1.0" encoding="utf-8"?>
<sst xmlns="http://schemas.openxmlformats.org/spreadsheetml/2006/main" count="64" uniqueCount="44">
  <si>
    <t>p</t>
  </si>
  <si>
    <t>Sklo čiré</t>
  </si>
  <si>
    <t>AL7010</t>
  </si>
  <si>
    <t>ARCHITEX LINE kalené sklo, L 700 - 1000 mm, H 1800-2600 mm, čiré</t>
  </si>
  <si>
    <t>ks</t>
  </si>
  <si>
    <t>AL1012</t>
  </si>
  <si>
    <t>ARCHITEX LINE kalené sklo, L 1000 - 1200 mm, H 1800-2600 mm, čiré</t>
  </si>
  <si>
    <t>AL1216</t>
  </si>
  <si>
    <t>ARCHITEX LINE kalené sklo, L 1200 - 1600 mm, H 1800-2600 mm, čiré</t>
  </si>
  <si>
    <t>Sklo šedé</t>
  </si>
  <si>
    <t>ALS7010</t>
  </si>
  <si>
    <t>ARCHITEX LINE kalené sklo, L 700 - 1000 mm, H 1800-2600 mm, šedé</t>
  </si>
  <si>
    <t>ALS1012</t>
  </si>
  <si>
    <t>ARCHITEX LINE kalené sklo, L 1000 - 1200 mm, H 1800-2600 mm, šedé</t>
  </si>
  <si>
    <t>ALS1216</t>
  </si>
  <si>
    <t>ARCHITEX LINE kalené sklo, L 1200 - 1600 mm, H 1800-2600 mm, šedé</t>
  </si>
  <si>
    <t>Kód</t>
  </si>
  <si>
    <t>Popis</t>
  </si>
  <si>
    <t>Cena bez DPH</t>
  </si>
  <si>
    <t>MOC s DPH</t>
  </si>
  <si>
    <t>MOC EUR
s DPH</t>
  </si>
  <si>
    <t>Měrná jednotka</t>
  </si>
  <si>
    <t>MS1-ATYP20</t>
  </si>
  <si>
    <t>MODULAR SHOWER jednodílná zástěna pevná, 200-899mm (H max. 2000mm)</t>
  </si>
  <si>
    <t>MS1-ATYP90</t>
  </si>
  <si>
    <t>MODULAR SHOWER jednodílná zástěna pevná, 900-1600mm (H max. 2000mm)</t>
  </si>
  <si>
    <t>MS2A-ATYP20</t>
  </si>
  <si>
    <t>MODULAR SHOWER stěna k instalaci na zeď, 200-899mm (H max. 2000mm)</t>
  </si>
  <si>
    <t>MS2A-ATYP90</t>
  </si>
  <si>
    <t>MODULAR SHOWER stěna k instalaci na zeď, 900-1600mm (H max. 2000mm)</t>
  </si>
  <si>
    <t>MS2B-ATYP20L/R</t>
  </si>
  <si>
    <t>MODULAR SHOWER pevný panel, 200-899mm (H max. 2000mm)</t>
  </si>
  <si>
    <t>MS2B-ATYP90L/R</t>
  </si>
  <si>
    <t>MODULAR SHOWER pevný panel, 900-1600mm (H max. 2000mm)</t>
  </si>
  <si>
    <t>MS3A-ATYP20</t>
  </si>
  <si>
    <t>MS3A-ATYP90</t>
  </si>
  <si>
    <t>MS3B-ATYP20</t>
  </si>
  <si>
    <t>MODULAR SHOWER otočný panel, 200-399mm (H max. 2000mm)</t>
  </si>
  <si>
    <t>MS3B-ATYP40</t>
  </si>
  <si>
    <t>MODULAR SHOWER otočný panel, 400-600mm (H max. 2000mm)</t>
  </si>
  <si>
    <t>MS4-ATYP80</t>
  </si>
  <si>
    <t>MODULAR SHOWER jednodílná zástěna, 800-1199mm (H max. 2000mm)</t>
  </si>
  <si>
    <t>MS4-ATYP120</t>
  </si>
  <si>
    <t>MODULAR SHOWER jednodílná zástěna, 1200-1600mm (H max. 2000mm)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</si>
</sst>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right" vertical="center" wrapText="1"/>
      <protection hidden="1"/>
    </xf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vertical="center" textRotation="90" wrapText="1"/>
    </xf>
    <xf numFmtId="164" fontId="2" fillId="3" borderId="1" xfId="1" applyNumberFormat="1" applyFont="1" applyFill="1" applyBorder="1" applyAlignment="1">
      <alignment vertical="center" textRotation="90" wrapText="1"/>
    </xf>
    <xf numFmtId="165" fontId="4" fillId="4" borderId="1" xfId="1" applyNumberFormat="1" applyFont="1" applyFill="1" applyBorder="1" applyAlignment="1">
      <alignment horizontal="center" vertical="center" textRotation="90" wrapText="1"/>
    </xf>
    <xf numFmtId="2" fontId="2" fillId="4" borderId="1" xfId="1" applyNumberFormat="1" applyFont="1" applyFill="1" applyBorder="1" applyAlignment="1">
      <alignment horizontal="center" vertical="center" textRotation="90"/>
    </xf>
  </cellXfs>
  <cellStyles count="2">
    <cellStyle name="Normální" xfId="0" builtinId="0"/>
    <cellStyle name="normální_List1" xfId="1" xr:uid="{50ECEB85-6556-4BB0-9020-97E83B8BC648}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4202-DBC9-4909-BCC9-AA9A7C451D4B}">
  <dimension ref="A1:F27"/>
  <sheetViews>
    <sheetView tabSelected="1" workbookViewId="0">
      <selection activeCell="H25" sqref="H25"/>
    </sheetView>
  </sheetViews>
  <sheetFormatPr defaultRowHeight="14.4" x14ac:dyDescent="0.3"/>
  <cols>
    <col min="1" max="1" width="15.88671875" bestFit="1" customWidth="1"/>
    <col min="2" max="2" width="66.21875" bestFit="1" customWidth="1"/>
    <col min="3" max="3" width="8.77734375" bestFit="1" customWidth="1"/>
    <col min="5" max="5" width="9.44140625" bestFit="1" customWidth="1"/>
    <col min="6" max="6" width="3.5546875" bestFit="1" customWidth="1"/>
  </cols>
  <sheetData>
    <row r="1" spans="1:6" ht="79.2" x14ac:dyDescent="0.3">
      <c r="A1" s="11" t="s">
        <v>16</v>
      </c>
      <c r="B1" s="12" t="s">
        <v>17</v>
      </c>
      <c r="C1" s="13" t="s">
        <v>18</v>
      </c>
      <c r="D1" s="14" t="s">
        <v>19</v>
      </c>
      <c r="E1" s="15" t="s">
        <v>20</v>
      </c>
      <c r="F1" s="16" t="s">
        <v>21</v>
      </c>
    </row>
    <row r="2" spans="1:6" x14ac:dyDescent="0.3">
      <c r="A2" s="1" t="s">
        <v>0</v>
      </c>
      <c r="B2" s="2" t="s">
        <v>1</v>
      </c>
      <c r="C2" s="3"/>
      <c r="D2" s="4"/>
      <c r="E2" s="5"/>
      <c r="F2" s="6"/>
    </row>
    <row r="3" spans="1:6" x14ac:dyDescent="0.3">
      <c r="A3" s="7" t="s">
        <v>2</v>
      </c>
      <c r="B3" s="8" t="s">
        <v>3</v>
      </c>
      <c r="C3" s="9">
        <f>D3/1.21</f>
        <v>14024.793388429753</v>
      </c>
      <c r="D3" s="4">
        <v>16970</v>
      </c>
      <c r="E3" s="5">
        <f t="shared" ref="E3:E11" si="0">IF((C3*((21/100)+1))/25.6&lt;1.3,ROUND(((C3*((21/100)+1))/25.6),2),IF((C3*((21/100)+1))/25.6&lt;21.74,ROUND(((C3*((21/100)+1))/25.6),1),IF((C3*((21/100)+1))/25.6&lt;43.48,MROUND(((C3*((21/100)+1))/25.6),0.5),IF(VALUE(RIGHT(ROUND(((C3*((21/100)+1))/25.6),0),1))=1,ROUND(((C3*((21/100)+1))/25.6),0)-2,IF(VALUE(RIGHT(ROUND(((C3*((21/100)+1))/25.6),0),1))=2,ROUND(((C3*((21/100)+1))/25.6),0)-3,IF(VALUE(RIGHT(ROUND(((C3*((21/100)+1))/25.6),0),1))=3,ROUND(((C3*((21/100)+1))/25.6),0)+2,IF(VALUE(RIGHT(ROUND(((C3*((21/100)+1))/25.6),0),1))=4,ROUND(((C3*((21/100)+1))/25.6),0)+1,IF(VALUE(RIGHT(ROUND(((C3*((21/100)+1))/25.6),0),1))=5,ROUND(((C3*((21/100)+1))/25.6),0),IF(VALUE(RIGHT(ROUND(((C3*((21/100)+1))/25.6),0),1))=6,ROUND(((C3*((21/100)+1))/25.6),0)-1,IF(VALUE(RIGHT(ROUND(((C3*((21/100)+1))/25.6),0),1))=7,ROUND(((C3*((21/100)+1))/25.6),0)+1,IF(VALUE(RIGHT(ROUND(((C3*((21/100)+1))/25.6),0),1))=8,ROUND(((C3*((21/100)+1))/25.6),0),IF(VALUE(RIGHT(ROUND(((C3*((21/100)+1))/25.6),0),1))=9,ROUND(((C3*((21/100)+1))/25.6),0),ROUND(((C3*((21/100)+1))/25.6),0)-1))))))))))))</f>
        <v>665</v>
      </c>
      <c r="F3" s="10" t="s">
        <v>4</v>
      </c>
    </row>
    <row r="4" spans="1:6" x14ac:dyDescent="0.3">
      <c r="A4" s="7" t="s">
        <v>5</v>
      </c>
      <c r="B4" s="8" t="s">
        <v>6</v>
      </c>
      <c r="C4" s="9">
        <f t="shared" ref="C4:C9" si="1">D4/1.21</f>
        <v>16376.03305785124</v>
      </c>
      <c r="D4" s="4">
        <v>19815</v>
      </c>
      <c r="E4" s="5">
        <f t="shared" si="0"/>
        <v>775</v>
      </c>
      <c r="F4" s="10" t="s">
        <v>4</v>
      </c>
    </row>
    <row r="5" spans="1:6" x14ac:dyDescent="0.3">
      <c r="A5" s="7" t="s">
        <v>7</v>
      </c>
      <c r="B5" s="8" t="s">
        <v>8</v>
      </c>
      <c r="C5" s="9">
        <f t="shared" si="1"/>
        <v>21099.173553719011</v>
      </c>
      <c r="D5" s="4">
        <v>25530</v>
      </c>
      <c r="E5" s="5">
        <f t="shared" si="0"/>
        <v>998</v>
      </c>
      <c r="F5" s="10" t="s">
        <v>4</v>
      </c>
    </row>
    <row r="6" spans="1:6" x14ac:dyDescent="0.3">
      <c r="A6" s="1" t="s">
        <v>0</v>
      </c>
      <c r="B6" s="2" t="s">
        <v>9</v>
      </c>
      <c r="C6" s="9"/>
      <c r="D6" s="4"/>
      <c r="E6" s="5">
        <f t="shared" si="0"/>
        <v>0</v>
      </c>
      <c r="F6" s="6"/>
    </row>
    <row r="7" spans="1:6" x14ac:dyDescent="0.3">
      <c r="A7" s="7" t="s">
        <v>10</v>
      </c>
      <c r="B7" s="8" t="s">
        <v>11</v>
      </c>
      <c r="C7" s="9">
        <f t="shared" si="1"/>
        <v>17760.330578512396</v>
      </c>
      <c r="D7" s="4">
        <v>21490</v>
      </c>
      <c r="E7" s="5">
        <f t="shared" si="0"/>
        <v>839</v>
      </c>
      <c r="F7" s="10" t="s">
        <v>4</v>
      </c>
    </row>
    <row r="8" spans="1:6" x14ac:dyDescent="0.3">
      <c r="A8" s="7" t="s">
        <v>12</v>
      </c>
      <c r="B8" s="8" t="s">
        <v>13</v>
      </c>
      <c r="C8" s="9">
        <f t="shared" si="1"/>
        <v>20867.768595041322</v>
      </c>
      <c r="D8" s="4">
        <v>25250</v>
      </c>
      <c r="E8" s="5">
        <f t="shared" si="0"/>
        <v>985</v>
      </c>
      <c r="F8" s="10" t="s">
        <v>4</v>
      </c>
    </row>
    <row r="9" spans="1:6" x14ac:dyDescent="0.3">
      <c r="A9" s="7" t="s">
        <v>14</v>
      </c>
      <c r="B9" s="8" t="s">
        <v>15</v>
      </c>
      <c r="C9" s="9">
        <f t="shared" si="1"/>
        <v>27066.115702479339</v>
      </c>
      <c r="D9" s="4">
        <v>32750</v>
      </c>
      <c r="E9" s="5">
        <f t="shared" si="0"/>
        <v>1279</v>
      </c>
      <c r="F9" s="10" t="s">
        <v>4</v>
      </c>
    </row>
    <row r="11" spans="1:6" x14ac:dyDescent="0.3">
      <c r="A11" s="7" t="s">
        <v>22</v>
      </c>
      <c r="B11" s="8" t="s">
        <v>23</v>
      </c>
      <c r="C11" s="9">
        <f>D11/1.21</f>
        <v>12066.115702479339</v>
      </c>
      <c r="D11" s="4">
        <v>14600</v>
      </c>
      <c r="E11" s="5">
        <f t="shared" ref="E11:E12" si="2">IF((C11*((21/100)+1))/25.6&lt;1.3,ROUND(((C11*((21/100)+1))/25.6),2),IF((C11*((21/100)+1))/25.6&lt;21.74,ROUND(((C11*((21/100)+1))/25.6),1),IF((C11*((21/100)+1))/25.6&lt;43.48,MROUND(((C11*((21/100)+1))/25.6),0.5),IF(VALUE(RIGHT(ROUND(((C11*((21/100)+1))/25.6),0),1))=1,ROUND(((C11*((21/100)+1))/25.6),0)-2,IF(VALUE(RIGHT(ROUND(((C11*((21/100)+1))/25.6),0),1))=2,ROUND(((C11*((21/100)+1))/25.6),0)-3,IF(VALUE(RIGHT(ROUND(((C11*((21/100)+1))/25.6),0),1))=3,ROUND(((C11*((21/100)+1))/25.6),0)+2,IF(VALUE(RIGHT(ROUND(((C11*((21/100)+1))/25.6),0),1))=4,ROUND(((C11*((21/100)+1))/25.6),0)+1,IF(VALUE(RIGHT(ROUND(((C11*((21/100)+1))/25.6),0),1))=5,ROUND(((C11*((21/100)+1))/25.6),0),IF(VALUE(RIGHT(ROUND(((C11*((21/100)+1))/25.6),0),1))=6,ROUND(((C11*((21/100)+1))/25.6),0)-1,IF(VALUE(RIGHT(ROUND(((C11*((21/100)+1))/25.6),0),1))=7,ROUND(((C11*((21/100)+1))/25.6),0)+1,IF(VALUE(RIGHT(ROUND(((C11*((21/100)+1))/25.6),0),1))=8,ROUND(((C11*((21/100)+1))/25.6),0),IF(VALUE(RIGHT(ROUND(((C11*((21/100)+1))/25.6),0),1))=9,ROUND(((C11*((21/100)+1))/25.6),0),ROUND(((C11*((21/100)+1))/25.6),0)-1))))))))))))</f>
        <v>569</v>
      </c>
      <c r="F11" s="10" t="s">
        <v>4</v>
      </c>
    </row>
    <row r="12" spans="1:6" x14ac:dyDescent="0.3">
      <c r="A12" s="7" t="s">
        <v>24</v>
      </c>
      <c r="B12" s="8" t="s">
        <v>25</v>
      </c>
      <c r="C12" s="9">
        <f>D12/1.21</f>
        <v>18099.173553719007</v>
      </c>
      <c r="D12" s="4">
        <v>21900</v>
      </c>
      <c r="E12" s="5">
        <f t="shared" si="2"/>
        <v>855</v>
      </c>
      <c r="F12" s="10" t="s">
        <v>4</v>
      </c>
    </row>
    <row r="14" spans="1:6" x14ac:dyDescent="0.3">
      <c r="A14" s="7" t="s">
        <v>26</v>
      </c>
      <c r="B14" s="8" t="s">
        <v>27</v>
      </c>
      <c r="C14" s="9">
        <f>D14/1.21</f>
        <v>12314.04958677686</v>
      </c>
      <c r="D14" s="4">
        <v>14900</v>
      </c>
      <c r="E14" s="5">
        <f t="shared" ref="E14:E15" si="3">IF((C14*((21/100)+1))/25.6&lt;1.3,ROUND(((C14*((21/100)+1))/25.6),2),IF((C14*((21/100)+1))/25.6&lt;21.74,ROUND(((C14*((21/100)+1))/25.6),1),IF((C14*((21/100)+1))/25.6&lt;43.48,MROUND(((C14*((21/100)+1))/25.6),0.5),IF(VALUE(RIGHT(ROUND(((C14*((21/100)+1))/25.6),0),1))=1,ROUND(((C14*((21/100)+1))/25.6),0)-2,IF(VALUE(RIGHT(ROUND(((C14*((21/100)+1))/25.6),0),1))=2,ROUND(((C14*((21/100)+1))/25.6),0)-3,IF(VALUE(RIGHT(ROUND(((C14*((21/100)+1))/25.6),0),1))=3,ROUND(((C14*((21/100)+1))/25.6),0)+2,IF(VALUE(RIGHT(ROUND(((C14*((21/100)+1))/25.6),0),1))=4,ROUND(((C14*((21/100)+1))/25.6),0)+1,IF(VALUE(RIGHT(ROUND(((C14*((21/100)+1))/25.6),0),1))=5,ROUND(((C14*((21/100)+1))/25.6),0),IF(VALUE(RIGHT(ROUND(((C14*((21/100)+1))/25.6),0),1))=6,ROUND(((C14*((21/100)+1))/25.6),0)-1,IF(VALUE(RIGHT(ROUND(((C14*((21/100)+1))/25.6),0),1))=7,ROUND(((C14*((21/100)+1))/25.6),0)+1,IF(VALUE(RIGHT(ROUND(((C14*((21/100)+1))/25.6),0),1))=8,ROUND(((C14*((21/100)+1))/25.6),0),IF(VALUE(RIGHT(ROUND(((C14*((21/100)+1))/25.6),0),1))=9,ROUND(((C14*((21/100)+1))/25.6),0),ROUND(((C14*((21/100)+1))/25.6),0)-1))))))))))))</f>
        <v>579</v>
      </c>
      <c r="F14" s="10" t="s">
        <v>4</v>
      </c>
    </row>
    <row r="15" spans="1:6" x14ac:dyDescent="0.3">
      <c r="A15" s="7" t="s">
        <v>28</v>
      </c>
      <c r="B15" s="8" t="s">
        <v>29</v>
      </c>
      <c r="C15" s="9">
        <f>D15/1.21</f>
        <v>18429.752066115703</v>
      </c>
      <c r="D15" s="4">
        <v>22300</v>
      </c>
      <c r="E15" s="5">
        <f t="shared" si="3"/>
        <v>869</v>
      </c>
      <c r="F15" s="10" t="s">
        <v>4</v>
      </c>
    </row>
    <row r="17" spans="1:6" x14ac:dyDescent="0.3">
      <c r="A17" s="7" t="s">
        <v>30</v>
      </c>
      <c r="B17" s="8" t="s">
        <v>31</v>
      </c>
      <c r="C17" s="9">
        <f>D17/1.21</f>
        <v>9909.0909090909099</v>
      </c>
      <c r="D17" s="4">
        <v>11990</v>
      </c>
      <c r="E17" s="5">
        <f t="shared" ref="E17:E18" si="4">IF((C17*((21/100)+1))/25.6&lt;1.3,ROUND(((C17*((21/100)+1))/25.6),2),IF((C17*((21/100)+1))/25.6&lt;21.74,ROUND(((C17*((21/100)+1))/25.6),1),IF((C17*((21/100)+1))/25.6&lt;43.48,MROUND(((C17*((21/100)+1))/25.6),0.5),IF(VALUE(RIGHT(ROUND(((C17*((21/100)+1))/25.6),0),1))=1,ROUND(((C17*((21/100)+1))/25.6),0)-2,IF(VALUE(RIGHT(ROUND(((C17*((21/100)+1))/25.6),0),1))=2,ROUND(((C17*((21/100)+1))/25.6),0)-3,IF(VALUE(RIGHT(ROUND(((C17*((21/100)+1))/25.6),0),1))=3,ROUND(((C17*((21/100)+1))/25.6),0)+2,IF(VALUE(RIGHT(ROUND(((C17*((21/100)+1))/25.6),0),1))=4,ROUND(((C17*((21/100)+1))/25.6),0)+1,IF(VALUE(RIGHT(ROUND(((C17*((21/100)+1))/25.6),0),1))=5,ROUND(((C17*((21/100)+1))/25.6),0),IF(VALUE(RIGHT(ROUND(((C17*((21/100)+1))/25.6),0),1))=6,ROUND(((C17*((21/100)+1))/25.6),0)-1,IF(VALUE(RIGHT(ROUND(((C17*((21/100)+1))/25.6),0),1))=7,ROUND(((C17*((21/100)+1))/25.6),0)+1,IF(VALUE(RIGHT(ROUND(((C17*((21/100)+1))/25.6),0),1))=8,ROUND(((C17*((21/100)+1))/25.6),0),IF(VALUE(RIGHT(ROUND(((C17*((21/100)+1))/25.6),0),1))=9,ROUND(((C17*((21/100)+1))/25.6),0),ROUND(((C17*((21/100)+1))/25.6),0)-1))))))))))))</f>
        <v>468</v>
      </c>
      <c r="F17" s="10" t="s">
        <v>4</v>
      </c>
    </row>
    <row r="18" spans="1:6" x14ac:dyDescent="0.3">
      <c r="A18" s="7" t="s">
        <v>32</v>
      </c>
      <c r="B18" s="8" t="s">
        <v>33</v>
      </c>
      <c r="C18" s="9">
        <f>D18/1.21</f>
        <v>15859.504132231405</v>
      </c>
      <c r="D18" s="4">
        <v>19190</v>
      </c>
      <c r="E18" s="5">
        <f t="shared" si="4"/>
        <v>749</v>
      </c>
      <c r="F18" s="10" t="s">
        <v>4</v>
      </c>
    </row>
    <row r="20" spans="1:6" x14ac:dyDescent="0.3">
      <c r="A20" s="7" t="s">
        <v>34</v>
      </c>
      <c r="B20" s="8" t="s">
        <v>27</v>
      </c>
      <c r="C20" s="9">
        <f>D20/1.21</f>
        <v>13528.92561983471</v>
      </c>
      <c r="D20" s="4">
        <v>16370</v>
      </c>
      <c r="E20" s="5">
        <f t="shared" ref="E20:E21" si="5">IF((C20*((21/100)+1))/25.6&lt;1.3,ROUND(((C20*((21/100)+1))/25.6),2),IF((C20*((21/100)+1))/25.6&lt;21.74,ROUND(((C20*((21/100)+1))/25.6),1),IF((C20*((21/100)+1))/25.6&lt;43.48,MROUND(((C20*((21/100)+1))/25.6),0.5),IF(VALUE(RIGHT(ROUND(((C20*((21/100)+1))/25.6),0),1))=1,ROUND(((C20*((21/100)+1))/25.6),0)-2,IF(VALUE(RIGHT(ROUND(((C20*((21/100)+1))/25.6),0),1))=2,ROUND(((C20*((21/100)+1))/25.6),0)-3,IF(VALUE(RIGHT(ROUND(((C20*((21/100)+1))/25.6),0),1))=3,ROUND(((C20*((21/100)+1))/25.6),0)+2,IF(VALUE(RIGHT(ROUND(((C20*((21/100)+1))/25.6),0),1))=4,ROUND(((C20*((21/100)+1))/25.6),0)+1,IF(VALUE(RIGHT(ROUND(((C20*((21/100)+1))/25.6),0),1))=5,ROUND(((C20*((21/100)+1))/25.6),0),IF(VALUE(RIGHT(ROUND(((C20*((21/100)+1))/25.6),0),1))=6,ROUND(((C20*((21/100)+1))/25.6),0)-1,IF(VALUE(RIGHT(ROUND(((C20*((21/100)+1))/25.6),0),1))=7,ROUND(((C20*((21/100)+1))/25.6),0)+1,IF(VALUE(RIGHT(ROUND(((C20*((21/100)+1))/25.6),0),1))=8,ROUND(((C20*((21/100)+1))/25.6),0),IF(VALUE(RIGHT(ROUND(((C20*((21/100)+1))/25.6),0),1))=9,ROUND(((C20*((21/100)+1))/25.6),0),ROUND(((C20*((21/100)+1))/25.6),0)-1))))))))))))</f>
        <v>639</v>
      </c>
      <c r="F20" s="10" t="s">
        <v>4</v>
      </c>
    </row>
    <row r="21" spans="1:6" x14ac:dyDescent="0.3">
      <c r="A21" s="7" t="s">
        <v>35</v>
      </c>
      <c r="B21" s="8" t="s">
        <v>29</v>
      </c>
      <c r="C21" s="9">
        <f>D21/1.21</f>
        <v>19628.099173553721</v>
      </c>
      <c r="D21" s="4">
        <v>23750</v>
      </c>
      <c r="E21" s="5">
        <f t="shared" si="5"/>
        <v>928</v>
      </c>
      <c r="F21" s="10" t="s">
        <v>4</v>
      </c>
    </row>
    <row r="23" spans="1:6" x14ac:dyDescent="0.3">
      <c r="A23" s="7" t="s">
        <v>36</v>
      </c>
      <c r="B23" s="8" t="s">
        <v>37</v>
      </c>
      <c r="C23" s="9">
        <f>D23/1.21</f>
        <v>7314.0495867768595</v>
      </c>
      <c r="D23" s="4">
        <v>8850</v>
      </c>
      <c r="E23" s="5">
        <f t="shared" ref="E23:E24" si="6">IF((C23*((21/100)+1))/25.6&lt;1.3,ROUND(((C23*((21/100)+1))/25.6),2),IF((C23*((21/100)+1))/25.6&lt;21.74,ROUND(((C23*((21/100)+1))/25.6),1),IF((C23*((21/100)+1))/25.6&lt;43.48,MROUND(((C23*((21/100)+1))/25.6),0.5),IF(VALUE(RIGHT(ROUND(((C23*((21/100)+1))/25.6),0),1))=1,ROUND(((C23*((21/100)+1))/25.6),0)-2,IF(VALUE(RIGHT(ROUND(((C23*((21/100)+1))/25.6),0),1))=2,ROUND(((C23*((21/100)+1))/25.6),0)-3,IF(VALUE(RIGHT(ROUND(((C23*((21/100)+1))/25.6),0),1))=3,ROUND(((C23*((21/100)+1))/25.6),0)+2,IF(VALUE(RIGHT(ROUND(((C23*((21/100)+1))/25.6),0),1))=4,ROUND(((C23*((21/100)+1))/25.6),0)+1,IF(VALUE(RIGHT(ROUND(((C23*((21/100)+1))/25.6),0),1))=5,ROUND(((C23*((21/100)+1))/25.6),0),IF(VALUE(RIGHT(ROUND(((C23*((21/100)+1))/25.6),0),1))=6,ROUND(((C23*((21/100)+1))/25.6),0)-1,IF(VALUE(RIGHT(ROUND(((C23*((21/100)+1))/25.6),0),1))=7,ROUND(((C23*((21/100)+1))/25.6),0)+1,IF(VALUE(RIGHT(ROUND(((C23*((21/100)+1))/25.6),0),1))=8,ROUND(((C23*((21/100)+1))/25.6),0),IF(VALUE(RIGHT(ROUND(((C23*((21/100)+1))/25.6),0),1))=9,ROUND(((C23*((21/100)+1))/25.6),0),ROUND(((C23*((21/100)+1))/25.6),0)-1))))))))))))</f>
        <v>345</v>
      </c>
      <c r="F23" s="10" t="s">
        <v>4</v>
      </c>
    </row>
    <row r="24" spans="1:6" x14ac:dyDescent="0.3">
      <c r="A24" s="7" t="s">
        <v>38</v>
      </c>
      <c r="B24" s="8" t="s">
        <v>39</v>
      </c>
      <c r="C24" s="9">
        <f>D24/1.21</f>
        <v>9553.7190082644629</v>
      </c>
      <c r="D24" s="4">
        <v>11560</v>
      </c>
      <c r="E24" s="5">
        <f t="shared" si="6"/>
        <v>449</v>
      </c>
      <c r="F24" s="10" t="s">
        <v>4</v>
      </c>
    </row>
    <row r="26" spans="1:6" x14ac:dyDescent="0.3">
      <c r="A26" s="7" t="s">
        <v>40</v>
      </c>
      <c r="B26" s="8" t="s">
        <v>41</v>
      </c>
      <c r="C26" s="9">
        <f>D26/1.21</f>
        <v>14314.04958677686</v>
      </c>
      <c r="D26" s="4">
        <v>17320</v>
      </c>
      <c r="E26" s="5">
        <f t="shared" ref="E26:E27" si="7">IF((C26*((21/100)+1))/25.6&lt;1.3,ROUND(((C26*((21/100)+1))/25.6),2),IF((C26*((21/100)+1))/25.6&lt;21.74,ROUND(((C26*((21/100)+1))/25.6),1),IF((C26*((21/100)+1))/25.6&lt;43.48,MROUND(((C26*((21/100)+1))/25.6),0.5),IF(VALUE(RIGHT(ROUND(((C26*((21/100)+1))/25.6),0),1))=1,ROUND(((C26*((21/100)+1))/25.6),0)-2,IF(VALUE(RIGHT(ROUND(((C26*((21/100)+1))/25.6),0),1))=2,ROUND(((C26*((21/100)+1))/25.6),0)-3,IF(VALUE(RIGHT(ROUND(((C26*((21/100)+1))/25.6),0),1))=3,ROUND(((C26*((21/100)+1))/25.6),0)+2,IF(VALUE(RIGHT(ROUND(((C26*((21/100)+1))/25.6),0),1))=4,ROUND(((C26*((21/100)+1))/25.6),0)+1,IF(VALUE(RIGHT(ROUND(((C26*((21/100)+1))/25.6),0),1))=5,ROUND(((C26*((21/100)+1))/25.6),0),IF(VALUE(RIGHT(ROUND(((C26*((21/100)+1))/25.6),0),1))=6,ROUND(((C26*((21/100)+1))/25.6),0)-1,IF(VALUE(RIGHT(ROUND(((C26*((21/100)+1))/25.6),0),1))=7,ROUND(((C26*((21/100)+1))/25.6),0)+1,IF(VALUE(RIGHT(ROUND(((C26*((21/100)+1))/25.6),0),1))=8,ROUND(((C26*((21/100)+1))/25.6),0),IF(VALUE(RIGHT(ROUND(((C26*((21/100)+1))/25.6),0),1))=9,ROUND(((C26*((21/100)+1))/25.6),0),ROUND(((C26*((21/100)+1))/25.6),0)-1))))))))))))</f>
        <v>678</v>
      </c>
      <c r="F26" s="10" t="s">
        <v>4</v>
      </c>
    </row>
    <row r="27" spans="1:6" x14ac:dyDescent="0.3">
      <c r="A27" s="7" t="s">
        <v>42</v>
      </c>
      <c r="B27" s="8" t="s">
        <v>43</v>
      </c>
      <c r="C27" s="9">
        <f>D27/1.21</f>
        <v>18099.173553719007</v>
      </c>
      <c r="D27" s="4">
        <v>21900</v>
      </c>
      <c r="E27" s="5">
        <f t="shared" si="7"/>
        <v>855</v>
      </c>
      <c r="F27" s="10" t="s">
        <v>4</v>
      </c>
    </row>
  </sheetData>
  <conditionalFormatting sqref="F2 D6 F6">
    <cfRule type="cellIs" dxfId="1" priority="2" operator="equal">
      <formula>0.75</formula>
    </cfRule>
  </conditionalFormatting>
  <conditionalFormatting sqref="D2">
    <cfRule type="cellIs" dxfId="0" priority="1" operator="equal">
      <formula>0.75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Grossu Andrej - UBC</dc:creator>
  <cp:lastModifiedBy>Grossu Andrej - UBC</cp:lastModifiedBy>
  <dcterms:created xsi:type="dcterms:W3CDTF">2022-07-11T08:04:45Z</dcterms:created>
  <dcterms:modified xsi:type="dcterms:W3CDTF">2022-07-11T08:13:18Z</dcterms:modified>
</cp:coreProperties>
</file>